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Отопление!$C$1:$C$10</definedName>
    <definedName name="_xlnm.Print_Area" localSheetId="0">Отопление!$A$1:$H$9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8" i="13" l="1"/>
  <c r="BQ8" i="13" s="1"/>
  <c r="BR8" i="13" s="1"/>
  <c r="BP6" i="13"/>
  <c r="BQ6" i="13" s="1"/>
  <c r="BR6" i="13" s="1"/>
</calcChain>
</file>

<file path=xl/sharedStrings.xml><?xml version="1.0" encoding="utf-8"?>
<sst xmlns="http://schemas.openxmlformats.org/spreadsheetml/2006/main" count="54" uniqueCount="49">
  <si>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</si>
  <si>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</si>
  <si>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</si>
  <si>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</si>
  <si>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ОПУ               месяц расчет    Гкал</t>
  </si>
  <si>
    <t>ОПУ               месяц учет    Гкал</t>
  </si>
  <si>
    <t>№                    ОПУ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</si>
  <si>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</si>
  <si>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</si>
  <si>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</si>
  <si>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</si>
  <si>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</si>
  <si>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</si>
  <si>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</si>
  <si>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</si>
  <si>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</si>
  <si>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</si>
  <si>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</si>
  <si>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</si>
  <si>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</si>
  <si>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</si>
  <si>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</si>
  <si>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</si>
  <si>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</si>
  <si>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</si>
  <si>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</si>
  <si>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</si>
  <si>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</si>
  <si>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</si>
  <si>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</si>
  <si>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</si>
  <si>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</si>
  <si>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</si>
  <si>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</si>
  <si>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</si>
  <si>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</si>
  <si>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</si>
  <si>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</si>
  <si>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</si>
  <si>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</si>
  <si>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</si>
  <si>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за ОКТЯБРЬ 2022 года</t>
  </si>
  <si>
    <t>потребления тепловой энергии центрального отопления</t>
  </si>
  <si>
    <t>Расход ТЭ (расчет период),Гкал</t>
  </si>
  <si>
    <t xml:space="preserve"> Тош        месяц расчет     Гкал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</si>
  <si>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ДЕКАБРЬ 2022г.</t>
    </r>
  </si>
  <si>
    <t>ОТЧЕТ за ДЕКАБРЬ</t>
  </si>
  <si>
    <t>ОТЧЕТ ПО ВЫВОЗУ ТКО ЗА декабрь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</si>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</sst>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  <numFmt numFmtId="181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7" fillId="0" borderId="0" xfId="1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/>
    <xf numFmtId="164" fontId="8" fillId="0" borderId="0" xfId="1" applyFont="1" applyBorder="1" applyAlignment="1">
      <alignment horizontal="center"/>
    </xf>
    <xf numFmtId="164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/>
    </xf>
    <xf numFmtId="14" fontId="13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6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77" fontId="20" fillId="3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" fontId="6" fillId="4" borderId="1" xfId="2" applyNumberFormat="1" applyFont="1" applyFill="1" applyBorder="1" applyAlignment="1">
      <alignment horizontal="center" vertical="center" wrapText="1"/>
    </xf>
    <xf numFmtId="178" fontId="4" fillId="0" borderId="0" xfId="1" applyNumberFormat="1" applyFont="1" applyFill="1" applyAlignment="1">
      <alignment horizontal="right"/>
    </xf>
    <xf numFmtId="1" fontId="6" fillId="5" borderId="1" xfId="2" applyNumberFormat="1" applyFont="1" applyFill="1" applyBorder="1" applyAlignment="1">
      <alignment horizontal="center" vertical="center" wrapText="1"/>
    </xf>
    <xf numFmtId="2" fontId="7" fillId="5" borderId="1" xfId="1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right"/>
    </xf>
    <xf numFmtId="0" fontId="20" fillId="0" borderId="1" xfId="0" applyFont="1" applyBorder="1" applyAlignment="1">
      <alignment horizontal="center"/>
    </xf>
    <xf numFmtId="176" fontId="2" fillId="2" borderId="0" xfId="0" applyNumberFormat="1" applyFont="1" applyFill="1" applyAlignment="1">
      <alignment horizontal="center" vertical="center"/>
    </xf>
    <xf numFmtId="0" fontId="0" fillId="3" borderId="0" xfId="0" applyFill="1"/>
    <xf numFmtId="181" fontId="0" fillId="0" borderId="0" xfId="0" applyNumberFormat="1"/>
    <xf numFmtId="176" fontId="2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64" fontId="16" fillId="0" borderId="8" xfId="1" applyFont="1" applyBorder="1" applyAlignment="1">
      <alignment horizontal="center"/>
    </xf>
    <xf numFmtId="164" fontId="16" fillId="0" borderId="0" xfId="1" applyFont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9" sqref="F9"/>
    </sheetView>
  </sheetViews>
  <sheetFormatPr defaultRowHeight="15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5" width="14.7109375" customWidth="1"/>
    <col min="6" max="6" width="15.28515625" customWidth="1"/>
    <col min="7" max="7" width="14.5703125" customWidth="1"/>
    <col min="8" max="8" width="10.28515625" customWidth="1"/>
  </cols>
  <sheetData>
    <row r="1" spans="1:8" ht="18" x14ac:dyDescent="0.25">
      <c r="A1" s="52" t="s">
        <v>46</v>
      </c>
      <c r="B1" s="52"/>
      <c r="C1" s="52"/>
      <c r="D1" s="52"/>
      <c r="E1" s="52"/>
      <c r="F1" s="52"/>
      <c r="G1" s="52"/>
      <c r="H1" s="4"/>
    </row>
    <row r="2" spans="1:8" ht="26.25" customHeight="1" x14ac:dyDescent="0.25">
      <c r="A2" s="52" t="s">
        <v>42</v>
      </c>
      <c r="B2" s="52"/>
      <c r="C2" s="52"/>
      <c r="D2" s="52"/>
      <c r="E2" s="52"/>
      <c r="F2" s="52"/>
      <c r="G2" s="52"/>
      <c r="H2" s="4"/>
    </row>
    <row r="3" spans="1:8" ht="18.75" hidden="1" customHeight="1" x14ac:dyDescent="0.25">
      <c r="A3" s="53" t="s">
        <v>41</v>
      </c>
      <c r="B3" s="53"/>
      <c r="C3" s="53"/>
      <c r="D3" s="53"/>
      <c r="E3" s="53"/>
      <c r="F3" s="53"/>
      <c r="G3" s="54"/>
      <c r="H3" s="4"/>
    </row>
    <row r="4" spans="1:8" ht="53.25" customHeight="1" x14ac:dyDescent="0.25">
      <c r="A4" s="2" t="s">
        <v>6</v>
      </c>
      <c r="B4" s="17" t="s">
        <v>0</v>
      </c>
      <c r="C4" s="1" t="s">
        <v>5</v>
      </c>
      <c r="D4" s="1" t="s">
        <v>4</v>
      </c>
      <c r="E4" s="1" t="s">
        <v>44</v>
      </c>
      <c r="F4" s="43" t="s">
        <v>43</v>
      </c>
      <c r="G4" s="41" t="s">
        <v>40</v>
      </c>
      <c r="H4" s="4"/>
    </row>
    <row r="5" spans="1:8" ht="23.25" customHeight="1" x14ac:dyDescent="0.3">
      <c r="A5" s="16">
        <v>30883</v>
      </c>
      <c r="B5" s="15">
        <v>45472</v>
      </c>
      <c r="C5" s="14">
        <v>15428.04</v>
      </c>
      <c r="D5" s="14">
        <v>15995.08</v>
      </c>
      <c r="E5" s="14">
        <v>0</v>
      </c>
      <c r="F5" s="44">
        <v>567.03999999999905</v>
      </c>
      <c r="G5" s="39">
        <v>559.2614799999991</v>
      </c>
      <c r="H5" s="4"/>
    </row>
    <row r="6" spans="1:8" ht="15.75" x14ac:dyDescent="0.25">
      <c r="A6" s="13"/>
      <c r="B6" s="12"/>
      <c r="C6" s="11"/>
      <c r="D6" s="11"/>
      <c r="E6" s="11"/>
      <c r="F6" s="11"/>
      <c r="G6" s="11"/>
      <c r="H6" s="4"/>
    </row>
    <row r="7" spans="1:8" ht="18.75" customHeight="1" x14ac:dyDescent="0.3">
      <c r="A7" s="10" t="s">
        <v>3</v>
      </c>
      <c r="B7" s="10"/>
      <c r="C7" s="10"/>
      <c r="D7" s="10"/>
      <c r="E7" s="9"/>
      <c r="F7" s="8">
        <v>30486.399999999958</v>
      </c>
      <c r="G7" s="8"/>
      <c r="H7" s="4"/>
    </row>
    <row r="8" spans="1:8" ht="33.75" customHeight="1" x14ac:dyDescent="0.3">
      <c r="A8" s="55" t="s">
        <v>2</v>
      </c>
      <c r="B8" s="55"/>
      <c r="C8" s="55"/>
      <c r="D8" s="55"/>
      <c r="E8" s="55"/>
      <c r="F8" s="40">
        <v>1.859976907735908E-2</v>
      </c>
      <c r="G8" s="42"/>
      <c r="H8" s="47"/>
    </row>
    <row r="9" spans="1:8" ht="28.5" customHeight="1" x14ac:dyDescent="0.3">
      <c r="A9" s="51" t="s">
        <v>1</v>
      </c>
      <c r="B9" s="51"/>
      <c r="C9" s="51"/>
      <c r="D9" s="51"/>
      <c r="E9" s="51"/>
      <c r="F9" s="7">
        <v>54.77</v>
      </c>
      <c r="G9" s="45"/>
      <c r="H9" s="6"/>
    </row>
    <row r="10" spans="1:8" x14ac:dyDescent="0.25">
      <c r="A10" s="5"/>
      <c r="H10" s="4"/>
    </row>
  </sheetData>
  <autoFilter ref="C1:C10"/>
  <mergeCells count="5">
    <mergeCell ref="A9:E9"/>
    <mergeCell ref="A1:G1"/>
    <mergeCell ref="A2:G2"/>
    <mergeCell ref="A3:G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70" ht="18.75" x14ac:dyDescent="0.3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</row>
    <row r="2" spans="1:70" x14ac:dyDescent="0.25">
      <c r="A2" s="67" t="s">
        <v>29</v>
      </c>
      <c r="B2" s="67"/>
      <c r="C2" s="67"/>
      <c r="D2" s="68" t="s">
        <v>28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 t="s">
        <v>27</v>
      </c>
      <c r="V2" s="68"/>
      <c r="W2" s="68"/>
      <c r="X2" s="68"/>
      <c r="Y2" s="68" t="s">
        <v>26</v>
      </c>
      <c r="Z2" s="68"/>
      <c r="AA2" s="68"/>
      <c r="AB2" s="68"/>
      <c r="AC2" s="68"/>
      <c r="AD2" s="68"/>
      <c r="AE2" s="68"/>
      <c r="AF2" s="68"/>
      <c r="AG2" s="65" t="s">
        <v>25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1:70" x14ac:dyDescent="0.25">
      <c r="A3" s="70" t="s">
        <v>24</v>
      </c>
      <c r="B3" s="70"/>
      <c r="C3" s="70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/>
      <c r="U3" s="71" t="s">
        <v>23</v>
      </c>
      <c r="V3" s="71"/>
      <c r="W3" s="71"/>
      <c r="X3" s="71"/>
      <c r="Y3" s="71" t="s">
        <v>22</v>
      </c>
      <c r="Z3" s="71"/>
      <c r="AA3" s="71"/>
      <c r="AB3" s="71"/>
      <c r="AC3" s="71"/>
      <c r="AD3" s="71"/>
      <c r="AE3" s="71"/>
      <c r="AF3" s="71"/>
      <c r="AG3" s="72" t="s">
        <v>21</v>
      </c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73" t="s">
        <v>20</v>
      </c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68"/>
    </row>
    <row r="4" spans="1:70" x14ac:dyDescent="0.25">
      <c r="A4" s="20"/>
      <c r="B4" s="19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8"/>
      <c r="U4" s="19"/>
      <c r="V4" s="19"/>
      <c r="W4" s="19"/>
      <c r="X4" s="18"/>
      <c r="Y4" s="64" t="s">
        <v>19</v>
      </c>
      <c r="Z4" s="64"/>
      <c r="AA4" s="64"/>
      <c r="AB4" s="64"/>
      <c r="AC4" s="64"/>
      <c r="AD4" s="64"/>
      <c r="AE4" s="64"/>
      <c r="AF4" s="64"/>
      <c r="AG4" s="65" t="s">
        <v>18</v>
      </c>
      <c r="AH4" s="65"/>
      <c r="AI4" s="65"/>
      <c r="AJ4" s="65"/>
      <c r="AK4" s="65"/>
      <c r="AL4" s="65"/>
      <c r="AM4" s="65" t="s">
        <v>17</v>
      </c>
      <c r="AN4" s="65"/>
      <c r="AO4" s="65"/>
      <c r="AP4" s="65"/>
      <c r="AQ4" s="65"/>
      <c r="AR4" s="65"/>
      <c r="AS4" s="20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8"/>
    </row>
    <row r="5" spans="1:70" ht="15.75" x14ac:dyDescent="0.25">
      <c r="A5" s="57" t="s">
        <v>16</v>
      </c>
      <c r="B5" s="57"/>
      <c r="C5" s="57"/>
      <c r="D5" s="58" t="s">
        <v>15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 t="s">
        <v>14</v>
      </c>
      <c r="V5" s="59"/>
      <c r="W5" s="59"/>
      <c r="X5" s="59"/>
      <c r="Y5" s="63">
        <v>15995.08</v>
      </c>
      <c r="Z5" s="63"/>
      <c r="AA5" s="63"/>
      <c r="AB5" s="63"/>
      <c r="AC5" s="63"/>
      <c r="AD5" s="63"/>
      <c r="AE5" s="63"/>
      <c r="AF5" s="63"/>
      <c r="AG5" s="56">
        <v>567.03999999999905</v>
      </c>
      <c r="AH5" s="56"/>
      <c r="AI5" s="56"/>
      <c r="AJ5" s="56"/>
      <c r="AK5" s="56"/>
      <c r="AL5" s="56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70" ht="15.75" x14ac:dyDescent="0.25">
      <c r="A6" s="57" t="s">
        <v>12</v>
      </c>
      <c r="B6" s="57"/>
      <c r="C6" s="57"/>
      <c r="D6" s="61" t="s">
        <v>13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59" t="s">
        <v>10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>
        <v>1209</v>
      </c>
      <c r="AH6" s="60"/>
      <c r="AI6" s="60"/>
      <c r="AJ6" s="60"/>
      <c r="AK6" s="60"/>
      <c r="AL6" s="60"/>
      <c r="AM6" s="60">
        <v>122.74</v>
      </c>
      <c r="AN6" s="60"/>
      <c r="AO6" s="60"/>
      <c r="AP6" s="60"/>
      <c r="AQ6" s="60"/>
      <c r="AR6" s="60"/>
      <c r="AS6" s="60">
        <v>34.4</v>
      </c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P6" t="e">
        <f>AS6/#REF!</f>
        <v>#REF!</v>
      </c>
      <c r="BQ6" s="48" t="e">
        <f>BP6*182.69</f>
        <v>#REF!</v>
      </c>
      <c r="BR6" t="e">
        <f>BQ6*#REF!</f>
        <v>#REF!</v>
      </c>
    </row>
    <row r="7" spans="1:70" ht="15.75" customHeight="1" x14ac:dyDescent="0.25">
      <c r="A7" s="57" t="s">
        <v>12</v>
      </c>
      <c r="B7" s="57"/>
      <c r="C7" s="57"/>
      <c r="D7" s="61" t="s">
        <v>39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59" t="s">
        <v>10</v>
      </c>
      <c r="V7" s="59"/>
      <c r="W7" s="59"/>
      <c r="X7" s="59"/>
      <c r="Y7" s="62">
        <v>18109</v>
      </c>
      <c r="Z7" s="63"/>
      <c r="AA7" s="63"/>
      <c r="AB7" s="63"/>
      <c r="AC7" s="63"/>
      <c r="AD7" s="63"/>
      <c r="AE7" s="63"/>
      <c r="AF7" s="63"/>
      <c r="AG7" s="60">
        <v>2869</v>
      </c>
      <c r="AH7" s="60"/>
      <c r="AI7" s="60"/>
      <c r="AJ7" s="60"/>
      <c r="AK7" s="60"/>
      <c r="AL7" s="60"/>
      <c r="AM7" s="60">
        <v>164.54</v>
      </c>
      <c r="AN7" s="60"/>
      <c r="AO7" s="60"/>
      <c r="AP7" s="60"/>
      <c r="AQ7" s="60"/>
      <c r="AR7" s="60"/>
      <c r="AS7" s="60">
        <v>34.4</v>
      </c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</row>
    <row r="8" spans="1:70" ht="15.75" x14ac:dyDescent="0.25">
      <c r="A8" s="57" t="s">
        <v>12</v>
      </c>
      <c r="B8" s="57"/>
      <c r="C8" s="57"/>
      <c r="D8" s="58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10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>
        <v>4078</v>
      </c>
      <c r="AH8" s="60"/>
      <c r="AI8" s="60"/>
      <c r="AJ8" s="60"/>
      <c r="AK8" s="60"/>
      <c r="AL8" s="60"/>
      <c r="AM8" s="60">
        <v>287.27999999999997</v>
      </c>
      <c r="AN8" s="60"/>
      <c r="AO8" s="60"/>
      <c r="AP8" s="60"/>
      <c r="AQ8" s="60"/>
      <c r="AR8" s="60"/>
      <c r="AS8" s="56">
        <v>68.8</v>
      </c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P8" s="49" t="e">
        <f>AS8/#REF!</f>
        <v>#REF!</v>
      </c>
      <c r="BQ8" t="e">
        <f>BP8*37.6</f>
        <v>#REF!</v>
      </c>
      <c r="BR8" t="e">
        <f>BQ8*#REF!</f>
        <v>#REF!</v>
      </c>
    </row>
    <row r="9" spans="1:70" ht="15.75" x14ac:dyDescent="0.25">
      <c r="A9" s="57" t="s">
        <v>9</v>
      </c>
      <c r="B9" s="57"/>
      <c r="C9" s="57"/>
      <c r="D9" s="58" t="s">
        <v>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 t="s">
        <v>7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6">
        <v>22246</v>
      </c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</row>
    <row r="13" spans="1:70" x14ac:dyDescent="0.25">
      <c r="AS13" t="s">
        <v>48</v>
      </c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23"/>
      <c r="B1" s="76"/>
      <c r="C1" s="76"/>
      <c r="D1" s="76"/>
      <c r="E1" s="76"/>
      <c r="F1" s="76"/>
      <c r="G1" s="24"/>
      <c r="H1" s="25"/>
      <c r="I1" s="25"/>
    </row>
    <row r="2" spans="1:9" ht="18.75" x14ac:dyDescent="0.3">
      <c r="A2" s="23"/>
      <c r="B2" s="77" t="s">
        <v>47</v>
      </c>
      <c r="C2" s="77"/>
      <c r="D2" s="77"/>
      <c r="E2" s="77"/>
      <c r="F2" s="77"/>
      <c r="G2" s="77"/>
      <c r="H2" s="77"/>
      <c r="I2" s="77"/>
    </row>
    <row r="3" spans="1:9" ht="18.75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78" t="s">
        <v>31</v>
      </c>
      <c r="B4" s="78"/>
      <c r="C4" s="78"/>
      <c r="D4" s="78"/>
      <c r="E4" s="27" t="s">
        <v>32</v>
      </c>
      <c r="F4" s="27" t="s">
        <v>33</v>
      </c>
      <c r="G4" s="27" t="s">
        <v>34</v>
      </c>
      <c r="H4" s="35" t="s">
        <v>35</v>
      </c>
      <c r="I4" s="28" t="s">
        <v>36</v>
      </c>
    </row>
    <row r="5" spans="1:9" ht="15.75" x14ac:dyDescent="0.25">
      <c r="A5" s="79" t="s">
        <v>30</v>
      </c>
      <c r="B5" s="79"/>
      <c r="C5" s="79"/>
      <c r="D5" s="79"/>
      <c r="E5" s="29">
        <v>30486.400000000001</v>
      </c>
      <c r="F5" s="30">
        <v>1030.08</v>
      </c>
      <c r="G5" s="36">
        <v>133.83000000000001</v>
      </c>
      <c r="H5" s="32">
        <v>137855.60639999999</v>
      </c>
      <c r="I5" s="34">
        <v>4.521872257793639</v>
      </c>
    </row>
    <row r="6" spans="1:9" ht="18.75" customHeight="1" x14ac:dyDescent="0.25">
      <c r="A6" s="80" t="s">
        <v>37</v>
      </c>
      <c r="B6" s="81"/>
      <c r="C6" s="81"/>
      <c r="D6" s="82"/>
      <c r="E6" s="46">
        <v>30486.400000000001</v>
      </c>
      <c r="F6" s="30">
        <v>1030.08</v>
      </c>
      <c r="G6" s="38">
        <v>9.125</v>
      </c>
      <c r="H6" s="32">
        <v>9399.48</v>
      </c>
      <c r="I6" s="34">
        <v>0.30831715125432979</v>
      </c>
    </row>
    <row r="7" spans="1:9" ht="20.25" x14ac:dyDescent="0.3">
      <c r="A7" s="75" t="s">
        <v>38</v>
      </c>
      <c r="B7" s="75"/>
      <c r="C7" s="75"/>
      <c r="D7" s="75"/>
      <c r="E7" s="31"/>
      <c r="F7" s="37"/>
      <c r="G7" s="37"/>
      <c r="H7" s="33">
        <v>147255.0864</v>
      </c>
      <c r="I7" s="50">
        <v>4.8301894090479687</v>
      </c>
    </row>
    <row r="8" spans="1:9" ht="18.75" x14ac:dyDescent="0.3">
      <c r="A8" s="23"/>
      <c r="B8" s="23"/>
      <c r="C8" s="23"/>
      <c r="D8" s="23"/>
      <c r="E8" s="23"/>
      <c r="F8" s="23"/>
      <c r="G8" s="23"/>
      <c r="H8" s="23"/>
      <c r="I8" s="23"/>
    </row>
    <row r="9" spans="1:9" ht="18.75" x14ac:dyDescent="0.3">
      <c r="A9" s="23"/>
      <c r="B9" s="24"/>
      <c r="C9" s="23"/>
      <c r="D9" s="26"/>
      <c r="E9" s="23"/>
      <c r="F9" s="23"/>
      <c r="G9" s="23"/>
      <c r="H9" s="23"/>
      <c r="I9" s="23"/>
    </row>
    <row r="14" spans="1:9" x14ac:dyDescent="0.25">
      <c r="H14" t="s">
        <v>48</v>
      </c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2023-01-11T08:38:40Z</dcterms:modified>
</cp:coreProperties>
</file>